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601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B18" i="1"/>
  <c r="X18"/>
  <c r="T18"/>
  <c r="Q18"/>
  <c r="P18"/>
  <c r="O18"/>
  <c r="N18"/>
  <c r="M18"/>
  <c r="L18"/>
  <c r="K18"/>
  <c r="F17"/>
  <c r="E17"/>
  <c r="D17"/>
  <c r="C17"/>
  <c r="B17"/>
  <c r="F16"/>
  <c r="E16"/>
  <c r="D16"/>
  <c r="C16"/>
  <c r="B16"/>
  <c r="F15"/>
  <c r="E15"/>
  <c r="D15"/>
  <c r="C15"/>
  <c r="B15"/>
  <c r="F14"/>
  <c r="E14"/>
  <c r="D14"/>
  <c r="C14"/>
  <c r="B14"/>
  <c r="F13"/>
  <c r="E13"/>
  <c r="D13"/>
  <c r="C13"/>
  <c r="B13"/>
  <c r="F12"/>
  <c r="E12"/>
  <c r="D12"/>
  <c r="C12"/>
  <c r="B12"/>
  <c r="AD11"/>
  <c r="AD18" s="1"/>
  <c r="AC11"/>
  <c r="AC18" s="1"/>
  <c r="AB11"/>
  <c r="AA11"/>
  <c r="AA18" s="1"/>
  <c r="Z11"/>
  <c r="Z18" s="1"/>
  <c r="Y11"/>
  <c r="Y18" s="1"/>
  <c r="X11"/>
  <c r="W11"/>
  <c r="W18" s="1"/>
  <c r="V11"/>
  <c r="V18" s="1"/>
  <c r="U11"/>
  <c r="U18" s="1"/>
  <c r="T11"/>
  <c r="S11"/>
  <c r="S18" s="1"/>
  <c r="R11"/>
  <c r="R18" s="1"/>
  <c r="J11"/>
  <c r="J18" s="1"/>
  <c r="I11"/>
  <c r="I18" s="1"/>
  <c r="H11"/>
  <c r="H18" s="1"/>
  <c r="G11"/>
  <c r="G18" s="1"/>
  <c r="D11" l="1"/>
  <c r="D18" s="1"/>
  <c r="C11"/>
  <c r="F11"/>
  <c r="F18" s="1"/>
  <c r="E11"/>
  <c r="E18" s="1"/>
  <c r="B11" l="1"/>
  <c r="B18" s="1"/>
  <c r="C18"/>
</calcChain>
</file>

<file path=xl/sharedStrings.xml><?xml version="1.0" encoding="utf-8"?>
<sst xmlns="http://schemas.openxmlformats.org/spreadsheetml/2006/main" count="49" uniqueCount="27">
  <si>
    <t xml:space="preserve">к муниципальной программе «Комплексное развитие сельских территорий в муниципальном районе  Сергиевский Самарской области на 2020-2025 годы» </t>
  </si>
  <si>
    <t xml:space="preserve">                                              </t>
  </si>
  <si>
    <t xml:space="preserve">ОСНОВНЫЕ ИСТОЧНИКИ И ОБЪЕМЫ ФИНАНСИРОВАНИЯ МУНИЦИПАЛЬНОЙ ПРОГРАММЫ </t>
  </si>
  <si>
    <t xml:space="preserve">«Комплексное развитие сельских территорий в муниципальном районе  Сергиевский Самарской области на 2020-2025 годы» </t>
  </si>
  <si>
    <t>Наименование учреждения и объекта</t>
  </si>
  <si>
    <t>Финансирование всего</t>
  </si>
  <si>
    <t>2020-2025 г.</t>
  </si>
  <si>
    <t>2020 год</t>
  </si>
  <si>
    <t>2021 год</t>
  </si>
  <si>
    <t>2022 год</t>
  </si>
  <si>
    <t>2023 год</t>
  </si>
  <si>
    <t>2024 год</t>
  </si>
  <si>
    <t>2025 год</t>
  </si>
  <si>
    <t>Федеральные всего</t>
  </si>
  <si>
    <t>Областные всего</t>
  </si>
  <si>
    <t>Местный бюджет</t>
  </si>
  <si>
    <t>Внебюджет-ные средства</t>
  </si>
  <si>
    <t>Федераль-ный бюджет</t>
  </si>
  <si>
    <t>Областной бюджет</t>
  </si>
  <si>
    <t>Благоустройство СП Сергиевск</t>
  </si>
  <si>
    <t>Создание детской игровой площадки в с.Сергиевск   (квартал Аэродром)   муниципального района Сергиевский Самарской области</t>
  </si>
  <si>
    <t>Обустройство детской игровой площадки в с.Сергиевск  ул. Ленина   муниципального района Сергиевский Самарской области</t>
  </si>
  <si>
    <t>Организация  освещения  в с. Сергиевск  ул. Советская  муниципального  района  Сергиевский  Самарской  области</t>
  </si>
  <si>
    <t>Обустройство  детской игровой площадки в с.Сергиевск ул. Кооперативная  муниципального района Сергиевский Самарской области</t>
  </si>
  <si>
    <t>Создание детской игровой площадки в  с. Успенка  сельского  поселения Сергиевск муниципального района Сергиевский Самарской области</t>
  </si>
  <si>
    <t>Организация  освещения  парковой   зоны  в с. Сергиевск   муниципального  района  Сергиевский Самарской  области</t>
  </si>
  <si>
    <t>Приложение № 2 к настоящему постановлению № 25 от 07.04.2020г.</t>
  </si>
</sst>
</file>

<file path=xl/styles.xml><?xml version="1.0" encoding="utf-8"?>
<styleSheet xmlns="http://schemas.openxmlformats.org/spreadsheetml/2006/main">
  <numFmts count="1">
    <numFmt numFmtId="164" formatCode="#,##0.00000"/>
  </numFmts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39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 applyAlignment="1">
      <alignment wrapText="1"/>
    </xf>
    <xf numFmtId="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left"/>
    </xf>
    <xf numFmtId="0" fontId="2" fillId="0" borderId="0" xfId="0" applyFont="1" applyFill="1" applyBorder="1"/>
    <xf numFmtId="0" fontId="2" fillId="2" borderId="0" xfId="0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/>
    <xf numFmtId="0" fontId="2" fillId="2" borderId="0" xfId="0" applyFont="1" applyFill="1" applyBorder="1" applyAlignment="1">
      <alignment wrapText="1"/>
    </xf>
    <xf numFmtId="0" fontId="3" fillId="4" borderId="0" xfId="0" applyFont="1" applyFill="1" applyBorder="1"/>
    <xf numFmtId="0" fontId="0" fillId="2" borderId="0" xfId="0" applyFill="1"/>
    <xf numFmtId="0" fontId="0" fillId="0" borderId="0" xfId="0" applyFont="1"/>
    <xf numFmtId="0" fontId="3" fillId="3" borderId="0" xfId="0" applyFont="1" applyFill="1" applyBorder="1"/>
    <xf numFmtId="0" fontId="2" fillId="2" borderId="0" xfId="0" applyFont="1" applyFill="1" applyBorder="1"/>
    <xf numFmtId="4" fontId="2" fillId="0" borderId="1" xfId="0" applyNumberFormat="1" applyFont="1" applyFill="1" applyBorder="1" applyAlignment="1">
      <alignment horizontal="center" wrapText="1"/>
    </xf>
    <xf numFmtId="4" fontId="2" fillId="0" borderId="4" xfId="0" applyNumberFormat="1" applyFont="1" applyFill="1" applyBorder="1" applyAlignment="1">
      <alignment horizontal="center" wrapText="1"/>
    </xf>
    <xf numFmtId="4" fontId="2" fillId="0" borderId="3" xfId="0" applyNumberFormat="1" applyFont="1" applyFill="1" applyBorder="1" applyAlignment="1">
      <alignment horizontal="center" wrapText="1"/>
    </xf>
    <xf numFmtId="164" fontId="3" fillId="0" borderId="4" xfId="0" applyNumberFormat="1" applyFont="1" applyFill="1" applyBorder="1" applyAlignment="1">
      <alignment horizontal="left" vertical="top" wrapText="1"/>
    </xf>
    <xf numFmtId="4" fontId="3" fillId="0" borderId="4" xfId="0" applyNumberFormat="1" applyFont="1" applyFill="1" applyBorder="1" applyAlignment="1">
      <alignment horizontal="right" wrapText="1"/>
    </xf>
    <xf numFmtId="0" fontId="7" fillId="0" borderId="4" xfId="1" applyFont="1" applyFill="1" applyBorder="1" applyAlignment="1">
      <alignment horizontal="left" vertical="top" wrapText="1" indent="1"/>
    </xf>
    <xf numFmtId="4" fontId="2" fillId="0" borderId="5" xfId="0" applyNumberFormat="1" applyFont="1" applyFill="1" applyBorder="1" applyAlignment="1">
      <alignment horizontal="right" wrapText="1"/>
    </xf>
    <xf numFmtId="4" fontId="2" fillId="0" borderId="4" xfId="0" applyNumberFormat="1" applyFont="1" applyFill="1" applyBorder="1" applyAlignment="1">
      <alignment horizontal="right" wrapText="1"/>
    </xf>
    <xf numFmtId="4" fontId="3" fillId="0" borderId="1" xfId="0" applyNumberFormat="1" applyFont="1" applyFill="1" applyBorder="1"/>
    <xf numFmtId="0" fontId="3" fillId="0" borderId="3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0" fillId="0" borderId="2" xfId="0" applyFill="1" applyBorder="1"/>
    <xf numFmtId="0" fontId="0" fillId="0" borderId="3" xfId="0" applyFill="1" applyBorder="1"/>
    <xf numFmtId="0" fontId="5" fillId="0" borderId="4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wrapText="1"/>
    </xf>
    <xf numFmtId="4" fontId="2" fillId="0" borderId="2" xfId="0" applyNumberFormat="1" applyFont="1" applyFill="1" applyBorder="1" applyAlignment="1">
      <alignment horizontal="center" wrapText="1"/>
    </xf>
    <xf numFmtId="4" fontId="2" fillId="0" borderId="3" xfId="0" applyNumberFormat="1" applyFont="1" applyFill="1" applyBorder="1" applyAlignment="1">
      <alignment horizontal="center" wrapText="1"/>
    </xf>
    <xf numFmtId="1" fontId="2" fillId="0" borderId="4" xfId="0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1" fontId="2" fillId="0" borderId="2" xfId="0" applyNumberFormat="1" applyFont="1" applyFill="1" applyBorder="1" applyAlignment="1">
      <alignment horizont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"/>
  <sheetViews>
    <sheetView tabSelected="1" topLeftCell="M1" zoomScale="75" zoomScaleNormal="75" workbookViewId="0">
      <selection activeCell="R12" sqref="R12"/>
    </sheetView>
  </sheetViews>
  <sheetFormatPr defaultRowHeight="15"/>
  <cols>
    <col min="1" max="1" width="38.5703125" style="12" customWidth="1"/>
    <col min="2" max="2" width="16" style="13" customWidth="1"/>
    <col min="3" max="4" width="15.7109375" customWidth="1"/>
    <col min="5" max="5" width="13.85546875" customWidth="1"/>
    <col min="6" max="6" width="16" customWidth="1"/>
    <col min="7" max="7" width="15.5703125" customWidth="1"/>
    <col min="8" max="8" width="14.5703125" customWidth="1"/>
    <col min="9" max="9" width="12.7109375" customWidth="1"/>
    <col min="10" max="10" width="17" customWidth="1"/>
    <col min="11" max="11" width="14" customWidth="1"/>
    <col min="12" max="12" width="15.28515625" customWidth="1"/>
    <col min="13" max="13" width="12.140625" customWidth="1"/>
    <col min="14" max="14" width="11.28515625" customWidth="1"/>
    <col min="15" max="15" width="16.28515625" customWidth="1"/>
    <col min="16" max="16" width="14.5703125" customWidth="1"/>
    <col min="17" max="17" width="13.85546875" customWidth="1"/>
    <col min="18" max="18" width="11.42578125" customWidth="1"/>
    <col min="19" max="19" width="12.5703125" customWidth="1"/>
    <col min="20" max="20" width="11.42578125" customWidth="1"/>
    <col min="21" max="21" width="11" customWidth="1"/>
    <col min="22" max="22" width="11.28515625" customWidth="1"/>
    <col min="23" max="23" width="12.7109375" customWidth="1"/>
    <col min="24" max="24" width="12.140625" customWidth="1"/>
    <col min="25" max="25" width="11.140625" customWidth="1"/>
    <col min="26" max="26" width="10.85546875" customWidth="1"/>
    <col min="27" max="27" width="10.5703125" customWidth="1"/>
    <col min="28" max="28" width="11.28515625" customWidth="1"/>
    <col min="29" max="29" width="10.7109375" customWidth="1"/>
    <col min="30" max="30" width="11.140625" customWidth="1"/>
  </cols>
  <sheetData>
    <row r="1" spans="1:30" s="1" customFormat="1" ht="15.75">
      <c r="A1" s="2"/>
      <c r="B1" s="3"/>
      <c r="C1" s="3"/>
      <c r="D1" s="3"/>
      <c r="E1" s="3"/>
      <c r="F1" s="3"/>
      <c r="G1" s="4"/>
      <c r="H1" s="4"/>
      <c r="I1" s="4"/>
      <c r="J1" s="4"/>
      <c r="K1" s="4"/>
      <c r="X1" s="5" t="s">
        <v>26</v>
      </c>
      <c r="Y1" s="5"/>
      <c r="Z1" s="4"/>
      <c r="AA1" s="4"/>
      <c r="AB1" s="4"/>
      <c r="AC1" s="4"/>
    </row>
    <row r="2" spans="1:30" s="1" customFormat="1" ht="55.5" customHeight="1">
      <c r="A2" s="2"/>
      <c r="B2" s="3"/>
      <c r="C2" s="3"/>
      <c r="D2" s="3"/>
      <c r="E2" s="3"/>
      <c r="F2" s="3"/>
      <c r="G2" s="4"/>
      <c r="H2" s="4"/>
      <c r="I2" s="4"/>
      <c r="J2" s="4"/>
      <c r="K2" s="4"/>
      <c r="X2" s="26" t="s">
        <v>0</v>
      </c>
      <c r="Y2" s="26"/>
      <c r="Z2" s="26"/>
      <c r="AA2" s="26"/>
      <c r="AB2" s="26"/>
      <c r="AC2" s="26"/>
    </row>
    <row r="3" spans="1:30" s="6" customFormat="1" ht="15.75">
      <c r="A3" s="7" t="s">
        <v>1</v>
      </c>
      <c r="B3" s="8"/>
      <c r="C3" s="8"/>
      <c r="D3" s="8"/>
      <c r="E3" s="8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30" s="6" customFormat="1" ht="15.75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</row>
    <row r="5" spans="1:30" s="6" customFormat="1" ht="20.25">
      <c r="A5" s="28" t="s">
        <v>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</row>
    <row r="6" spans="1:30" s="6" customFormat="1" ht="15.75">
      <c r="A6" s="10"/>
      <c r="B6" s="8"/>
      <c r="C6" s="8"/>
      <c r="D6" s="8"/>
      <c r="E6" s="8"/>
      <c r="F6" s="8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30" s="6" customFormat="1" ht="15.75">
      <c r="A7" s="10"/>
      <c r="B7" s="8"/>
      <c r="C7" s="8"/>
      <c r="D7" s="8"/>
      <c r="E7" s="8"/>
      <c r="F7" s="8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30" s="6" customFormat="1" ht="15.7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30"/>
    </row>
    <row r="9" spans="1:30" s="6" customFormat="1" ht="15.75">
      <c r="A9" s="31" t="s">
        <v>4</v>
      </c>
      <c r="B9" s="32" t="s">
        <v>5</v>
      </c>
      <c r="C9" s="32" t="s">
        <v>6</v>
      </c>
      <c r="D9" s="33"/>
      <c r="E9" s="33"/>
      <c r="F9" s="34"/>
      <c r="G9" s="35" t="s">
        <v>7</v>
      </c>
      <c r="H9" s="35"/>
      <c r="I9" s="35"/>
      <c r="J9" s="35"/>
      <c r="K9" s="36" t="s">
        <v>8</v>
      </c>
      <c r="L9" s="35"/>
      <c r="M9" s="35"/>
      <c r="N9" s="35"/>
      <c r="O9" s="37" t="s">
        <v>9</v>
      </c>
      <c r="P9" s="38"/>
      <c r="Q9" s="38"/>
      <c r="R9" s="38"/>
      <c r="S9" s="37" t="s">
        <v>10</v>
      </c>
      <c r="T9" s="38"/>
      <c r="U9" s="38"/>
      <c r="V9" s="38"/>
      <c r="W9" s="37" t="s">
        <v>11</v>
      </c>
      <c r="X9" s="38"/>
      <c r="Y9" s="38"/>
      <c r="Z9" s="38"/>
      <c r="AA9" s="37" t="s">
        <v>12</v>
      </c>
      <c r="AB9" s="38"/>
      <c r="AC9" s="38"/>
      <c r="AD9" s="38"/>
    </row>
    <row r="10" spans="1:30" s="6" customFormat="1" ht="47.25">
      <c r="A10" s="31"/>
      <c r="B10" s="32"/>
      <c r="C10" s="16" t="s">
        <v>13</v>
      </c>
      <c r="D10" s="16" t="s">
        <v>14</v>
      </c>
      <c r="E10" s="17" t="s">
        <v>15</v>
      </c>
      <c r="F10" s="17" t="s">
        <v>16</v>
      </c>
      <c r="G10" s="17" t="s">
        <v>17</v>
      </c>
      <c r="H10" s="17" t="s">
        <v>18</v>
      </c>
      <c r="I10" s="17" t="s">
        <v>15</v>
      </c>
      <c r="J10" s="17" t="s">
        <v>16</v>
      </c>
      <c r="K10" s="18" t="s">
        <v>17</v>
      </c>
      <c r="L10" s="17" t="s">
        <v>18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15</v>
      </c>
      <c r="R10" s="17" t="s">
        <v>16</v>
      </c>
      <c r="S10" s="17" t="s">
        <v>17</v>
      </c>
      <c r="T10" s="17" t="s">
        <v>18</v>
      </c>
      <c r="U10" s="17" t="s">
        <v>15</v>
      </c>
      <c r="V10" s="17" t="s">
        <v>16</v>
      </c>
      <c r="W10" s="17" t="s">
        <v>17</v>
      </c>
      <c r="X10" s="17" t="s">
        <v>18</v>
      </c>
      <c r="Y10" s="17" t="s">
        <v>15</v>
      </c>
      <c r="Z10" s="17" t="s">
        <v>16</v>
      </c>
      <c r="AA10" s="17" t="s">
        <v>17</v>
      </c>
      <c r="AB10" s="17" t="s">
        <v>18</v>
      </c>
      <c r="AC10" s="17" t="s">
        <v>15</v>
      </c>
      <c r="AD10" s="17" t="s">
        <v>16</v>
      </c>
    </row>
    <row r="11" spans="1:30" s="14" customFormat="1" ht="30" customHeight="1">
      <c r="A11" s="19" t="s">
        <v>19</v>
      </c>
      <c r="B11" s="20">
        <f>C11+D11+E11+F11</f>
        <v>24276792.315746296</v>
      </c>
      <c r="C11" s="20">
        <f t="shared" ref="C11" si="0">G11+K11+O11+S11+W11+AA11</f>
        <v>13201726.77</v>
      </c>
      <c r="D11" s="20">
        <f t="shared" ref="D11" si="1">H11+L11+P11+T11+X11+AB11</f>
        <v>7218665.1957463007</v>
      </c>
      <c r="E11" s="20">
        <f t="shared" ref="E11" si="2">I11+M11+Q11+U11+Y11+AC11</f>
        <v>291719.88</v>
      </c>
      <c r="F11" s="20">
        <f t="shared" ref="F11" si="3">J11+N11+R11+V11+Z11+AD11</f>
        <v>3564680.4699999993</v>
      </c>
      <c r="G11" s="20">
        <f t="shared" ref="G11:AD11" si="4">SUM(G12:G17)</f>
        <v>4286134.76</v>
      </c>
      <c r="H11" s="20">
        <f t="shared" si="4"/>
        <v>2307918.7057463005</v>
      </c>
      <c r="I11" s="20">
        <f t="shared" si="4"/>
        <v>94200.760000000009</v>
      </c>
      <c r="J11" s="20">
        <f t="shared" si="4"/>
        <v>3564680.4699999993</v>
      </c>
      <c r="K11" s="20">
        <v>4337798.9399999995</v>
      </c>
      <c r="L11" s="20">
        <v>2335737.8899999997</v>
      </c>
      <c r="M11" s="20">
        <v>95336.24</v>
      </c>
      <c r="N11" s="20">
        <v>0</v>
      </c>
      <c r="O11" s="20">
        <v>4577793.0699999994</v>
      </c>
      <c r="P11" s="20">
        <v>2575008.6</v>
      </c>
      <c r="Q11" s="20">
        <v>102182.87999999999</v>
      </c>
      <c r="R11" s="20">
        <f t="shared" si="4"/>
        <v>0</v>
      </c>
      <c r="S11" s="20">
        <f t="shared" si="4"/>
        <v>0</v>
      </c>
      <c r="T11" s="20">
        <f t="shared" si="4"/>
        <v>0</v>
      </c>
      <c r="U11" s="20">
        <f t="shared" si="4"/>
        <v>0</v>
      </c>
      <c r="V11" s="20">
        <f t="shared" si="4"/>
        <v>0</v>
      </c>
      <c r="W11" s="20">
        <f t="shared" si="4"/>
        <v>0</v>
      </c>
      <c r="X11" s="20">
        <f t="shared" si="4"/>
        <v>0</v>
      </c>
      <c r="Y11" s="20">
        <f t="shared" si="4"/>
        <v>0</v>
      </c>
      <c r="Z11" s="20">
        <f t="shared" si="4"/>
        <v>0</v>
      </c>
      <c r="AA11" s="20">
        <f t="shared" si="4"/>
        <v>0</v>
      </c>
      <c r="AB11" s="20">
        <f t="shared" si="4"/>
        <v>0</v>
      </c>
      <c r="AC11" s="20">
        <f t="shared" si="4"/>
        <v>0</v>
      </c>
      <c r="AD11" s="20">
        <f t="shared" si="4"/>
        <v>0</v>
      </c>
    </row>
    <row r="12" spans="1:30" s="15" customFormat="1" ht="50.25" customHeight="1">
      <c r="A12" s="21" t="s">
        <v>20</v>
      </c>
      <c r="B12" s="22">
        <f t="shared" ref="B12:B17" si="5">SUM(G12:AD12)</f>
        <v>900539.99898116942</v>
      </c>
      <c r="C12" s="22">
        <f t="shared" ref="C12:F17" si="6">G12+K12+O12+S12+W12+AA12</f>
        <v>376461.56</v>
      </c>
      <c r="D12" s="22">
        <f t="shared" si="6"/>
        <v>202710.07</v>
      </c>
      <c r="E12" s="22">
        <f t="shared" si="6"/>
        <v>8273.880000000001</v>
      </c>
      <c r="F12" s="22">
        <f t="shared" si="6"/>
        <v>313094.48898116942</v>
      </c>
      <c r="G12" s="23">
        <v>376461.56</v>
      </c>
      <c r="H12" s="23">
        <v>202710.07</v>
      </c>
      <c r="I12" s="23">
        <v>8273.880000000001</v>
      </c>
      <c r="J12" s="23">
        <v>313094.48898116942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</row>
    <row r="13" spans="1:30" s="15" customFormat="1" ht="57" customHeight="1">
      <c r="A13" s="21" t="s">
        <v>21</v>
      </c>
      <c r="B13" s="22">
        <f t="shared" si="5"/>
        <v>1854259.9998463404</v>
      </c>
      <c r="C13" s="22">
        <f t="shared" si="6"/>
        <v>775154.48</v>
      </c>
      <c r="D13" s="22">
        <f t="shared" si="6"/>
        <v>417390.87</v>
      </c>
      <c r="E13" s="22">
        <f t="shared" si="6"/>
        <v>17036.359999999997</v>
      </c>
      <c r="F13" s="22">
        <f t="shared" si="6"/>
        <v>644678.28984634019</v>
      </c>
      <c r="G13" s="23">
        <v>775154.48</v>
      </c>
      <c r="H13" s="23">
        <v>417390.87</v>
      </c>
      <c r="I13" s="23">
        <v>17036.359999999997</v>
      </c>
      <c r="J13" s="23">
        <v>644678.28984634019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3">
        <v>0</v>
      </c>
    </row>
    <row r="14" spans="1:30" s="15" customFormat="1" ht="46.5" customHeight="1">
      <c r="A14" s="21" t="s">
        <v>22</v>
      </c>
      <c r="B14" s="22">
        <f t="shared" si="5"/>
        <v>2785639.5400238079</v>
      </c>
      <c r="C14" s="22">
        <f t="shared" si="6"/>
        <v>1164508.19</v>
      </c>
      <c r="D14" s="22">
        <f t="shared" si="6"/>
        <v>627042.87</v>
      </c>
      <c r="E14" s="22">
        <f t="shared" si="6"/>
        <v>25593.59</v>
      </c>
      <c r="F14" s="22">
        <f t="shared" si="6"/>
        <v>968494.89002380776</v>
      </c>
      <c r="G14" s="23">
        <v>1164508.19</v>
      </c>
      <c r="H14" s="23">
        <v>627042.87</v>
      </c>
      <c r="I14" s="23">
        <v>25593.59</v>
      </c>
      <c r="J14" s="23">
        <v>968494.89002380776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  <c r="AD14" s="23">
        <v>0</v>
      </c>
    </row>
    <row r="15" spans="1:30" s="15" customFormat="1" ht="47.25" customHeight="1">
      <c r="A15" s="21" t="s">
        <v>23</v>
      </c>
      <c r="B15" s="22">
        <f t="shared" si="5"/>
        <v>2175498.0763270594</v>
      </c>
      <c r="C15" s="22">
        <f t="shared" si="6"/>
        <v>909444.78</v>
      </c>
      <c r="D15" s="22">
        <f t="shared" si="6"/>
        <v>489701.03</v>
      </c>
      <c r="E15" s="22">
        <f t="shared" si="6"/>
        <v>19987.8</v>
      </c>
      <c r="F15" s="22">
        <f t="shared" si="6"/>
        <v>756364.46632705955</v>
      </c>
      <c r="G15" s="23">
        <v>909444.78</v>
      </c>
      <c r="H15" s="23">
        <v>489701.03</v>
      </c>
      <c r="I15" s="23">
        <v>19987.8</v>
      </c>
      <c r="J15" s="23">
        <v>756364.46632705955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</row>
    <row r="16" spans="1:30" s="15" customFormat="1" ht="57.75" customHeight="1">
      <c r="A16" s="21" t="s">
        <v>24</v>
      </c>
      <c r="B16" s="22">
        <f t="shared" si="5"/>
        <v>430599.99374296714</v>
      </c>
      <c r="C16" s="22">
        <f t="shared" si="6"/>
        <v>180007.94</v>
      </c>
      <c r="D16" s="22">
        <f t="shared" si="6"/>
        <v>96927.35</v>
      </c>
      <c r="E16" s="22">
        <f t="shared" si="6"/>
        <v>3956.21</v>
      </c>
      <c r="F16" s="22">
        <f t="shared" si="6"/>
        <v>149708.49374296705</v>
      </c>
      <c r="G16" s="23">
        <v>180007.94</v>
      </c>
      <c r="H16" s="23">
        <v>96927.35</v>
      </c>
      <c r="I16" s="23">
        <v>3956.21</v>
      </c>
      <c r="J16" s="23">
        <v>149708.49374296705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</row>
    <row r="17" spans="1:30" s="15" customFormat="1" ht="43.5" customHeight="1">
      <c r="A17" s="21" t="s">
        <v>25</v>
      </c>
      <c r="B17" s="22">
        <f t="shared" si="5"/>
        <v>2106397.0868249559</v>
      </c>
      <c r="C17" s="22">
        <f t="shared" si="6"/>
        <v>880557.81</v>
      </c>
      <c r="D17" s="22">
        <f t="shared" si="6"/>
        <v>474146.51574630052</v>
      </c>
      <c r="E17" s="22">
        <f t="shared" si="6"/>
        <v>19352.920000000002</v>
      </c>
      <c r="F17" s="22">
        <f t="shared" si="6"/>
        <v>732339.84107865533</v>
      </c>
      <c r="G17" s="23">
        <v>880557.81</v>
      </c>
      <c r="H17" s="23">
        <v>474146.51574630052</v>
      </c>
      <c r="I17" s="23">
        <v>19352.920000000002</v>
      </c>
      <c r="J17" s="23">
        <v>732339.84107865533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</row>
    <row r="18" spans="1:30" s="11" customFormat="1" ht="27.75" customHeight="1">
      <c r="A18" s="25"/>
      <c r="B18" s="24">
        <f>B11</f>
        <v>24276792.315746296</v>
      </c>
      <c r="C18" s="24">
        <f>C11</f>
        <v>13201726.77</v>
      </c>
      <c r="D18" s="24">
        <f t="shared" ref="D18:AD18" si="7">D11</f>
        <v>7218665.1957463007</v>
      </c>
      <c r="E18" s="24">
        <f t="shared" si="7"/>
        <v>291719.88</v>
      </c>
      <c r="F18" s="24">
        <f t="shared" si="7"/>
        <v>3564680.4699999993</v>
      </c>
      <c r="G18" s="24">
        <f t="shared" si="7"/>
        <v>4286134.76</v>
      </c>
      <c r="H18" s="24">
        <f t="shared" si="7"/>
        <v>2307918.7057463005</v>
      </c>
      <c r="I18" s="24">
        <f t="shared" si="7"/>
        <v>94200.760000000009</v>
      </c>
      <c r="J18" s="24">
        <f t="shared" si="7"/>
        <v>3564680.4699999993</v>
      </c>
      <c r="K18" s="24">
        <f t="shared" si="7"/>
        <v>4337798.9399999995</v>
      </c>
      <c r="L18" s="24">
        <f t="shared" si="7"/>
        <v>2335737.8899999997</v>
      </c>
      <c r="M18" s="24">
        <f t="shared" si="7"/>
        <v>95336.24</v>
      </c>
      <c r="N18" s="24">
        <f t="shared" si="7"/>
        <v>0</v>
      </c>
      <c r="O18" s="24">
        <f t="shared" si="7"/>
        <v>4577793.0699999994</v>
      </c>
      <c r="P18" s="24">
        <f t="shared" si="7"/>
        <v>2575008.6</v>
      </c>
      <c r="Q18" s="24">
        <f t="shared" si="7"/>
        <v>102182.87999999999</v>
      </c>
      <c r="R18" s="24">
        <f t="shared" si="7"/>
        <v>0</v>
      </c>
      <c r="S18" s="24">
        <f t="shared" si="7"/>
        <v>0</v>
      </c>
      <c r="T18" s="24">
        <f t="shared" si="7"/>
        <v>0</v>
      </c>
      <c r="U18" s="24">
        <f t="shared" si="7"/>
        <v>0</v>
      </c>
      <c r="V18" s="24">
        <f t="shared" si="7"/>
        <v>0</v>
      </c>
      <c r="W18" s="24">
        <f t="shared" si="7"/>
        <v>0</v>
      </c>
      <c r="X18" s="24">
        <f t="shared" si="7"/>
        <v>0</v>
      </c>
      <c r="Y18" s="24">
        <f t="shared" si="7"/>
        <v>0</v>
      </c>
      <c r="Z18" s="24">
        <f t="shared" si="7"/>
        <v>0</v>
      </c>
      <c r="AA18" s="24">
        <f t="shared" si="7"/>
        <v>0</v>
      </c>
      <c r="AB18" s="24">
        <f t="shared" si="7"/>
        <v>0</v>
      </c>
      <c r="AC18" s="24">
        <f t="shared" si="7"/>
        <v>0</v>
      </c>
      <c r="AD18" s="24">
        <f t="shared" si="7"/>
        <v>0</v>
      </c>
    </row>
  </sheetData>
  <mergeCells count="13">
    <mergeCell ref="X2:AC2"/>
    <mergeCell ref="A4:AD4"/>
    <mergeCell ref="A5:AD5"/>
    <mergeCell ref="A8:AD8"/>
    <mergeCell ref="A9:A10"/>
    <mergeCell ref="B9:B10"/>
    <mergeCell ref="C9:F9"/>
    <mergeCell ref="G9:J9"/>
    <mergeCell ref="K9:N9"/>
    <mergeCell ref="O9:R9"/>
    <mergeCell ref="S9:V9"/>
    <mergeCell ref="W9:Z9"/>
    <mergeCell ref="AA9:AD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2023-03-17T07:43:13Z</dcterms:modified>
</cp:coreProperties>
</file>